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I67" i="2" l="1"/>
  <c r="H67" i="2"/>
  <c r="D67" i="2"/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8" i="2"/>
  <c r="D7" i="2" l="1"/>
  <c r="E7" i="2" s="1"/>
  <c r="J7" i="2"/>
  <c r="D8" i="2" l="1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I7" i="2"/>
  <c r="F8" i="2"/>
  <c r="H8" i="2" s="1"/>
  <c r="J8" i="2" s="1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7" i="2"/>
  <c r="I8" i="2" l="1"/>
  <c r="E8" i="2"/>
  <c r="H9" i="2" l="1"/>
  <c r="I9" i="2" s="1"/>
  <c r="E9" i="2"/>
  <c r="H10" i="2" l="1"/>
  <c r="I10" i="2" s="1"/>
  <c r="E10" i="2"/>
  <c r="J9" i="2"/>
  <c r="H11" i="2" l="1"/>
  <c r="E11" i="2"/>
  <c r="I11" i="2"/>
  <c r="J10" i="2"/>
  <c r="E12" i="2" l="1"/>
  <c r="H12" i="2"/>
  <c r="I12" i="2" s="1"/>
  <c r="J11" i="2"/>
  <c r="E13" i="2" l="1"/>
  <c r="H13" i="2"/>
  <c r="J13" i="2" s="1"/>
  <c r="J12" i="2"/>
  <c r="E14" i="2" l="1"/>
  <c r="H14" i="2"/>
  <c r="I14" i="2" s="1"/>
  <c r="I13" i="2"/>
  <c r="J14" i="2" l="1"/>
  <c r="E15" i="2"/>
  <c r="H15" i="2"/>
  <c r="J15" i="2" s="1"/>
  <c r="I15" i="2" l="1"/>
  <c r="E16" i="2"/>
  <c r="H16" i="2"/>
  <c r="I16" i="2" s="1"/>
  <c r="J16" i="2" l="1"/>
  <c r="E17" i="2"/>
  <c r="H17" i="2"/>
  <c r="J17" i="2" s="1"/>
  <c r="I17" i="2" l="1"/>
  <c r="E18" i="2"/>
  <c r="H18" i="2"/>
  <c r="I18" i="2" s="1"/>
  <c r="J18" i="2" l="1"/>
  <c r="E19" i="2"/>
  <c r="H19" i="2"/>
  <c r="I19" i="2" s="1"/>
  <c r="J19" i="2" l="1"/>
  <c r="E20" i="2"/>
  <c r="H20" i="2"/>
  <c r="I20" i="2" s="1"/>
  <c r="J20" i="2" l="1"/>
  <c r="E21" i="2"/>
  <c r="H21" i="2"/>
  <c r="I21" i="2" s="1"/>
  <c r="J21" i="2" l="1"/>
  <c r="E22" i="2"/>
  <c r="H22" i="2"/>
  <c r="I22" i="2" s="1"/>
  <c r="E23" i="2" l="1"/>
  <c r="H23" i="2"/>
  <c r="I23" i="2" s="1"/>
  <c r="J22" i="2"/>
  <c r="E24" i="2" l="1"/>
  <c r="H24" i="2"/>
  <c r="I24" i="2" s="1"/>
  <c r="J23" i="2"/>
  <c r="E25" i="2" l="1"/>
  <c r="H25" i="2"/>
  <c r="I25" i="2" s="1"/>
  <c r="J24" i="2"/>
  <c r="E26" i="2" l="1"/>
  <c r="H26" i="2"/>
  <c r="I26" i="2" s="1"/>
  <c r="J25" i="2"/>
  <c r="J26" i="2" l="1"/>
  <c r="E27" i="2"/>
  <c r="H27" i="2"/>
  <c r="I27" i="2" s="1"/>
  <c r="J27" i="2" l="1"/>
  <c r="E28" i="2"/>
  <c r="H28" i="2"/>
  <c r="I28" i="2" s="1"/>
  <c r="J28" i="2" l="1"/>
  <c r="E29" i="2"/>
  <c r="H29" i="2"/>
  <c r="I29" i="2" s="1"/>
  <c r="J29" i="2" l="1"/>
  <c r="E30" i="2"/>
  <c r="H30" i="2"/>
  <c r="I30" i="2" s="1"/>
  <c r="J30" i="2" l="1"/>
  <c r="E31" i="2"/>
  <c r="H31" i="2"/>
  <c r="I31" i="2" s="1"/>
  <c r="E32" i="2" l="1"/>
  <c r="H32" i="2"/>
  <c r="I32" i="2" s="1"/>
  <c r="J31" i="2"/>
  <c r="J32" i="2" l="1"/>
  <c r="E33" i="2"/>
  <c r="H33" i="2"/>
  <c r="I33" i="2" s="1"/>
  <c r="J33" i="2" l="1"/>
  <c r="E34" i="2"/>
  <c r="H34" i="2"/>
  <c r="I34" i="2" s="1"/>
  <c r="J34" i="2" l="1"/>
  <c r="E35" i="2"/>
  <c r="H35" i="2"/>
  <c r="I35" i="2" s="1"/>
  <c r="J35" i="2" l="1"/>
  <c r="E36" i="2"/>
  <c r="H36" i="2"/>
  <c r="I36" i="2" s="1"/>
  <c r="J36" i="2" l="1"/>
  <c r="E37" i="2"/>
  <c r="H37" i="2"/>
  <c r="I37" i="2" s="1"/>
  <c r="J37" i="2" l="1"/>
  <c r="E38" i="2"/>
  <c r="H38" i="2"/>
  <c r="I38" i="2" s="1"/>
  <c r="J38" i="2" l="1"/>
  <c r="E39" i="2"/>
  <c r="H39" i="2"/>
  <c r="I39" i="2" s="1"/>
  <c r="J39" i="2" l="1"/>
  <c r="E40" i="2"/>
  <c r="H40" i="2"/>
  <c r="I40" i="2" s="1"/>
  <c r="J40" i="2" l="1"/>
  <c r="E41" i="2"/>
  <c r="H41" i="2"/>
  <c r="I41" i="2" s="1"/>
  <c r="J41" i="2" l="1"/>
  <c r="E42" i="2"/>
  <c r="H42" i="2"/>
  <c r="I42" i="2" s="1"/>
  <c r="J42" i="2" l="1"/>
  <c r="E43" i="2"/>
  <c r="H43" i="2"/>
  <c r="I43" i="2" s="1"/>
  <c r="J43" i="2" l="1"/>
  <c r="E44" i="2"/>
  <c r="H44" i="2"/>
  <c r="I44" i="2" s="1"/>
  <c r="J44" i="2" l="1"/>
  <c r="E45" i="2"/>
  <c r="H45" i="2"/>
  <c r="I45" i="2" s="1"/>
  <c r="J45" i="2" l="1"/>
  <c r="E46" i="2"/>
  <c r="H46" i="2"/>
  <c r="I46" i="2" s="1"/>
  <c r="J46" i="2" l="1"/>
  <c r="E47" i="2"/>
  <c r="H47" i="2"/>
  <c r="I47" i="2" s="1"/>
  <c r="J47" i="2" l="1"/>
  <c r="E48" i="2"/>
  <c r="H48" i="2"/>
  <c r="I48" i="2" s="1"/>
  <c r="J48" i="2" l="1"/>
  <c r="E49" i="2"/>
  <c r="H49" i="2"/>
  <c r="I49" i="2" s="1"/>
  <c r="J49" i="2" l="1"/>
  <c r="E50" i="2"/>
  <c r="H50" i="2"/>
  <c r="I50" i="2" s="1"/>
  <c r="J50" i="2" l="1"/>
  <c r="E51" i="2"/>
  <c r="H51" i="2"/>
  <c r="I51" i="2" s="1"/>
  <c r="J51" i="2" l="1"/>
  <c r="E52" i="2"/>
  <c r="H52" i="2"/>
  <c r="I52" i="2" s="1"/>
  <c r="E53" i="2" l="1"/>
  <c r="H53" i="2"/>
  <c r="I53" i="2" s="1"/>
  <c r="J52" i="2"/>
  <c r="J53" i="2" l="1"/>
  <c r="E54" i="2"/>
  <c r="H54" i="2"/>
  <c r="I54" i="2" s="1"/>
  <c r="J54" i="2" l="1"/>
  <c r="E55" i="2"/>
  <c r="H55" i="2"/>
  <c r="I55" i="2" s="1"/>
  <c r="J55" i="2" l="1"/>
  <c r="E56" i="2"/>
  <c r="H56" i="2"/>
  <c r="I56" i="2" s="1"/>
  <c r="J56" i="2" l="1"/>
  <c r="E57" i="2"/>
  <c r="H57" i="2"/>
  <c r="I57" i="2" s="1"/>
  <c r="E58" i="2" l="1"/>
  <c r="H58" i="2"/>
  <c r="I58" i="2" s="1"/>
  <c r="J57" i="2"/>
  <c r="J58" i="2" l="1"/>
  <c r="E59" i="2"/>
  <c r="H59" i="2"/>
  <c r="I59" i="2" s="1"/>
  <c r="J59" i="2" l="1"/>
  <c r="E60" i="2"/>
  <c r="H60" i="2"/>
  <c r="I60" i="2" s="1"/>
  <c r="J60" i="2" l="1"/>
  <c r="E61" i="2"/>
  <c r="H61" i="2"/>
  <c r="I61" i="2" s="1"/>
  <c r="J61" i="2" l="1"/>
  <c r="E62" i="2"/>
  <c r="H62" i="2"/>
  <c r="I62" i="2" s="1"/>
  <c r="J62" i="2" l="1"/>
  <c r="E63" i="2"/>
  <c r="H63" i="2"/>
  <c r="I63" i="2" s="1"/>
  <c r="E64" i="2" l="1"/>
  <c r="H64" i="2"/>
  <c r="I64" i="2" s="1"/>
  <c r="J63" i="2"/>
  <c r="J64" i="2" l="1"/>
  <c r="E65" i="2"/>
  <c r="H65" i="2"/>
  <c r="I65" i="2" s="1"/>
  <c r="J65" i="2" l="1"/>
  <c r="E66" i="2"/>
  <c r="H66" i="2"/>
  <c r="I66" i="2" s="1"/>
  <c r="J66" i="2" l="1"/>
</calcChain>
</file>

<file path=xl/sharedStrings.xml><?xml version="1.0" encoding="utf-8"?>
<sst xmlns="http://schemas.openxmlformats.org/spreadsheetml/2006/main" count="16" uniqueCount="16">
  <si>
    <t>Дата платежа</t>
  </si>
  <si>
    <t>Подписи сторон:</t>
  </si>
  <si>
    <t>от "ПРОДАВЦА"</t>
  </si>
  <si>
    <t>от "ПОКУПАТЕЛЯ"</t>
  </si>
  <si>
    <t>Сумма основного долга, руб.</t>
  </si>
  <si>
    <t>Процентная ставка, %</t>
  </si>
  <si>
    <t>Количество дней пользования</t>
  </si>
  <si>
    <t>ИТОГО ежемесячный платеж, руб.</t>
  </si>
  <si>
    <t>Сумма платежа в погашение начисленных  процентов, руб.</t>
  </si>
  <si>
    <t xml:space="preserve"> Сумма платежа в погашение основного долга, руб.</t>
  </si>
  <si>
    <t xml:space="preserve"> Сумма платежа для полного досрочного гашения задолженности c учетом начисленных процентов, руб.</t>
  </si>
  <si>
    <t xml:space="preserve">_____________________  С.И. Головенко </t>
  </si>
  <si>
    <t>_____________________   И.В. Мищенко</t>
  </si>
  <si>
    <t xml:space="preserve">Приложение 1 к договору купли-продажи недвижимого имущества в рассрочку от _____________________________ </t>
  </si>
  <si>
    <t>Период использования денежных средств в рассрочку</t>
  </si>
  <si>
    <t>График платежей к договору купли-продажи недвижимого имущества в рассрочку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</si>
</sst>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₽&quot;;[Red]\-#,##0.00\ &quot;₽&quot;"/>
    <numFmt numFmtId="43" formatCode="_-* #,##0.00\ _₽_-;\-* #,##0.00\ _₽_-;_-* &quot;-&quot;??\ _₽_-;_-@_-"/>
    <numFmt numFmtId="164" formatCode="_-* #,##0.00_р_._-;\-* #,##0.00_р_._-;_-* &quot;-&quot;??_р_._-;_-@_-"/>
    <numFmt numFmtId="165" formatCode="0_ ;\-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43" fontId="2" fillId="0" borderId="0" xfId="1" applyFont="1"/>
    <xf numFmtId="0" fontId="2" fillId="0" borderId="0" xfId="0" applyFont="1" applyBorder="1"/>
    <xf numFmtId="43" fontId="2" fillId="0" borderId="0" xfId="1" applyFont="1" applyBorder="1"/>
    <xf numFmtId="164" fontId="2" fillId="0" borderId="0" xfId="0" applyNumberFormat="1" applyFont="1" applyBorder="1"/>
    <xf numFmtId="43" fontId="0" fillId="0" borderId="0" xfId="0" applyNumberFormat="1"/>
    <xf numFmtId="0" fontId="0" fillId="0" borderId="0" xfId="0" applyFill="1"/>
    <xf numFmtId="0" fontId="2" fillId="0" borderId="0" xfId="0" applyFont="1" applyAlignment="1"/>
    <xf numFmtId="43" fontId="2" fillId="0" borderId="1" xfId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8" fontId="0" fillId="0" borderId="0" xfId="0" applyNumberFormat="1"/>
    <xf numFmtId="43" fontId="2" fillId="0" borderId="4" xfId="1" applyFont="1" applyBorder="1" applyAlignment="1">
      <alignment horizontal="center" vertical="center" wrapText="1"/>
    </xf>
    <xf numFmtId="43" fontId="3" fillId="2" borderId="8" xfId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43" fontId="2" fillId="0" borderId="6" xfId="1" applyFont="1" applyBorder="1" applyAlignment="1">
      <alignment horizontal="center" vertical="center" wrapText="1"/>
    </xf>
    <xf numFmtId="43" fontId="3" fillId="2" borderId="2" xfId="1" applyFont="1" applyFill="1" applyBorder="1" applyAlignment="1">
      <alignment horizontal="center" vertical="center" wrapText="1"/>
    </xf>
    <xf numFmtId="0" fontId="2" fillId="0" borderId="0" xfId="0" applyFont="1" applyAlignment="1"/>
    <xf numFmtId="0" fontId="3" fillId="0" borderId="0" xfId="0" applyFont="1" applyAlignment="1"/>
    <xf numFmtId="165" fontId="0" fillId="0" borderId="0" xfId="0" applyNumberFormat="1"/>
    <xf numFmtId="14" fontId="2" fillId="0" borderId="11" xfId="0" applyNumberFormat="1" applyFont="1" applyBorder="1" applyAlignment="1">
      <alignment horizontal="center" vertical="center" wrapText="1"/>
    </xf>
    <xf numFmtId="14" fontId="2" fillId="0" borderId="1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3" xfId="0" applyBorder="1"/>
    <xf numFmtId="1" fontId="3" fillId="0" borderId="12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1" fontId="3" fillId="0" borderId="14" xfId="1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/>
    <xf numFmtId="43" fontId="6" fillId="0" borderId="0" xfId="1" applyFont="1"/>
    <xf numFmtId="0" fontId="0" fillId="0" borderId="12" xfId="0" applyBorder="1"/>
    <xf numFmtId="0" fontId="0" fillId="0" borderId="14" xfId="0" applyBorder="1"/>
    <xf numFmtId="0" fontId="2" fillId="0" borderId="15" xfId="0" applyFont="1" applyBorder="1" applyAlignment="1">
      <alignment horizontal="center" vertical="center" wrapText="1"/>
    </xf>
    <xf numFmtId="43" fontId="3" fillId="2" borderId="13" xfId="1" applyFont="1" applyFill="1" applyBorder="1" applyAlignment="1">
      <alignment horizontal="center" vertical="center" wrapText="1"/>
    </xf>
    <xf numFmtId="43" fontId="2" fillId="0" borderId="16" xfId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3" fontId="2" fillId="0" borderId="17" xfId="1" applyFont="1" applyBorder="1" applyAlignment="1">
      <alignment horizontal="center"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2" fillId="0" borderId="21" xfId="0" applyFont="1" applyBorder="1" applyAlignment="1">
      <alignment wrapText="1"/>
    </xf>
    <xf numFmtId="43" fontId="2" fillId="0" borderId="22" xfId="1" applyFont="1" applyBorder="1" applyAlignment="1">
      <alignment wrapText="1"/>
    </xf>
    <xf numFmtId="43" fontId="2" fillId="0" borderId="20" xfId="1" applyFont="1" applyBorder="1" applyAlignment="1">
      <alignment wrapText="1"/>
    </xf>
    <xf numFmtId="0" fontId="2" fillId="0" borderId="20" xfId="0" applyFont="1" applyBorder="1" applyAlignment="1">
      <alignment wrapText="1"/>
    </xf>
    <xf numFmtId="0" fontId="2" fillId="0" borderId="20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center" vertical="center" wrapText="1"/>
    </xf>
    <xf numFmtId="43" fontId="2" fillId="0" borderId="5" xfId="1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3" fontId="2" fillId="0" borderId="24" xfId="1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6" fillId="0" borderId="0" xfId="0" applyFont="1" applyAlignment="1"/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4"/>
  <sheetViews>
    <sheetView tabSelected="1" workbookViewId="0">
      <selection activeCell="I68" sqref="I68"/>
    </sheetView>
  </sheetViews>
  <sheetFormatPr defaultRowHeight="15" x14ac:dyDescent="0.25"/>
  <cols>
    <col min="1" max="1" width="14.140625" customWidth="1"/>
    <col min="2" max="2" width="16.42578125" customWidth="1"/>
    <col min="3" max="3" width="16.42578125" style="1" customWidth="1"/>
    <col min="4" max="4" width="19.5703125" style="2" customWidth="1"/>
    <col min="5" max="5" width="17.42578125" style="1" customWidth="1"/>
    <col min="6" max="6" width="15" style="1" customWidth="1"/>
    <col min="7" max="7" width="15.28515625" style="2" customWidth="1"/>
    <col min="8" max="8" width="19.7109375" style="1" customWidth="1"/>
    <col min="9" max="9" width="18.42578125" style="1" customWidth="1"/>
    <col min="10" max="10" width="22.28515625" customWidth="1"/>
    <col min="12" max="12" width="29.28515625" customWidth="1"/>
  </cols>
  <sheetData>
    <row r="1" spans="1:12" ht="56.25" customHeight="1" x14ac:dyDescent="0.25">
      <c r="I1" s="58" t="s">
        <v>13</v>
      </c>
      <c r="J1" s="58"/>
    </row>
    <row r="2" spans="1:12" ht="54.75" customHeight="1" x14ac:dyDescent="0.25">
      <c r="A2" s="60" t="s">
        <v>15</v>
      </c>
      <c r="B2" s="60"/>
      <c r="C2" s="60"/>
      <c r="D2" s="60"/>
      <c r="E2" s="60"/>
      <c r="F2" s="60"/>
      <c r="G2" s="60"/>
      <c r="H2" s="60"/>
      <c r="I2" s="60"/>
      <c r="J2" s="60"/>
    </row>
    <row r="3" spans="1:12" ht="15.75" thickBot="1" x14ac:dyDescent="0.3"/>
    <row r="4" spans="1:12" ht="95.25" customHeight="1" thickBot="1" x14ac:dyDescent="0.3">
      <c r="A4" s="56" t="s">
        <v>14</v>
      </c>
      <c r="B4" s="57"/>
      <c r="C4" s="16" t="s">
        <v>0</v>
      </c>
      <c r="D4" s="15" t="s">
        <v>9</v>
      </c>
      <c r="E4" s="16" t="s">
        <v>4</v>
      </c>
      <c r="F4" s="16" t="s">
        <v>5</v>
      </c>
      <c r="G4" s="15" t="s">
        <v>6</v>
      </c>
      <c r="H4" s="16" t="s">
        <v>8</v>
      </c>
      <c r="I4" s="16" t="s">
        <v>7</v>
      </c>
      <c r="J4" s="17" t="s">
        <v>10</v>
      </c>
      <c r="L4" s="13"/>
    </row>
    <row r="5" spans="1:12" ht="15.75" thickBot="1" x14ac:dyDescent="0.3">
      <c r="A5" s="27">
        <v>1</v>
      </c>
      <c r="B5" s="28">
        <v>2</v>
      </c>
      <c r="C5" s="27">
        <v>3</v>
      </c>
      <c r="D5" s="29">
        <v>4</v>
      </c>
      <c r="E5" s="27">
        <v>5</v>
      </c>
      <c r="F5" s="27">
        <v>6</v>
      </c>
      <c r="G5" s="27">
        <v>7</v>
      </c>
      <c r="H5" s="29">
        <v>8</v>
      </c>
      <c r="I5" s="27">
        <v>9</v>
      </c>
      <c r="J5" s="28">
        <v>10</v>
      </c>
    </row>
    <row r="6" spans="1:12" ht="15.75" thickBot="1" x14ac:dyDescent="0.3">
      <c r="A6" s="42"/>
      <c r="B6" s="43"/>
      <c r="C6" s="44"/>
      <c r="D6" s="45"/>
      <c r="E6" s="19">
        <v>3483333</v>
      </c>
      <c r="F6" s="44"/>
      <c r="G6" s="46"/>
      <c r="H6" s="47"/>
      <c r="I6" s="48"/>
      <c r="J6" s="49"/>
    </row>
    <row r="7" spans="1:12" x14ac:dyDescent="0.25">
      <c r="A7" s="26"/>
      <c r="B7" s="25"/>
      <c r="C7" s="23">
        <v>43720</v>
      </c>
      <c r="D7" s="9">
        <f>$E$6/60</f>
        <v>58055.55</v>
      </c>
      <c r="E7" s="18">
        <f>E6-D7</f>
        <v>3425277.45</v>
      </c>
      <c r="F7" s="9">
        <f>7.25/3</f>
        <v>2.4166666666666665</v>
      </c>
      <c r="G7" s="10">
        <v>0</v>
      </c>
      <c r="H7" s="11">
        <v>0</v>
      </c>
      <c r="I7" s="9">
        <f>E6/60</f>
        <v>58055.55</v>
      </c>
      <c r="J7" s="14">
        <f t="shared" ref="J7:J13" si="0">$E6+H7</f>
        <v>3483333</v>
      </c>
      <c r="L7" s="6"/>
    </row>
    <row r="8" spans="1:12" x14ac:dyDescent="0.25">
      <c r="A8" s="50">
        <v>43752</v>
      </c>
      <c r="B8" s="23">
        <v>43782</v>
      </c>
      <c r="C8" s="23">
        <v>43750</v>
      </c>
      <c r="D8" s="9">
        <f t="shared" ref="D8:D38" si="1">$E$6/60</f>
        <v>58055.55</v>
      </c>
      <c r="E8" s="9">
        <f>E7-D8</f>
        <v>3367221.9000000004</v>
      </c>
      <c r="F8" s="9">
        <f t="shared" ref="F8:F66" si="2">7.25/3</f>
        <v>2.4166666666666665</v>
      </c>
      <c r="G8" s="10">
        <f>B8-A8+1</f>
        <v>31</v>
      </c>
      <c r="H8" s="11">
        <f>E7*(F8/100)*G8/365</f>
        <v>7030.4210674657534</v>
      </c>
      <c r="I8" s="9">
        <f>D8+H8</f>
        <v>65085.971067465754</v>
      </c>
      <c r="J8" s="14">
        <f t="shared" si="0"/>
        <v>3432307.8710674657</v>
      </c>
      <c r="L8" s="6"/>
    </row>
    <row r="9" spans="1:12" x14ac:dyDescent="0.25">
      <c r="A9" s="50">
        <v>43783</v>
      </c>
      <c r="B9" s="23">
        <v>43812</v>
      </c>
      <c r="C9" s="23">
        <v>43781</v>
      </c>
      <c r="D9" s="9">
        <f t="shared" si="1"/>
        <v>58055.55</v>
      </c>
      <c r="E9" s="9">
        <f t="shared" ref="E9:E66" si="3">E8-D9</f>
        <v>3309166.3500000006</v>
      </c>
      <c r="F9" s="9">
        <f t="shared" si="2"/>
        <v>2.4166666666666665</v>
      </c>
      <c r="G9" s="10">
        <f t="shared" ref="G9:G66" si="4">B9-A9+1</f>
        <v>30</v>
      </c>
      <c r="H9" s="11">
        <f>E8*(F9/100)*G9/365</f>
        <v>6688.317472602741</v>
      </c>
      <c r="I9" s="9">
        <f>D9+H9</f>
        <v>64743.867472602746</v>
      </c>
      <c r="J9" s="14">
        <f t="shared" si="0"/>
        <v>3373910.2174726031</v>
      </c>
      <c r="L9" s="6"/>
    </row>
    <row r="10" spans="1:12" x14ac:dyDescent="0.25">
      <c r="A10" s="50">
        <v>43813</v>
      </c>
      <c r="B10" s="23">
        <v>43843</v>
      </c>
      <c r="C10" s="23">
        <v>43811</v>
      </c>
      <c r="D10" s="9">
        <f t="shared" si="1"/>
        <v>58055.55</v>
      </c>
      <c r="E10" s="9">
        <f t="shared" si="3"/>
        <v>3251110.8000000007</v>
      </c>
      <c r="F10" s="9">
        <f t="shared" si="2"/>
        <v>2.4166666666666665</v>
      </c>
      <c r="G10" s="10">
        <f t="shared" si="4"/>
        <v>31</v>
      </c>
      <c r="H10" s="11">
        <f t="shared" ref="H10:H66" si="5">E9*(F10/100)*G10/365</f>
        <v>6792.1017092465763</v>
      </c>
      <c r="I10" s="9">
        <f>D10+H10</f>
        <v>64847.65170924658</v>
      </c>
      <c r="J10" s="14">
        <f t="shared" si="0"/>
        <v>3315958.4517092472</v>
      </c>
      <c r="L10" s="6"/>
    </row>
    <row r="11" spans="1:12" x14ac:dyDescent="0.25">
      <c r="A11" s="50">
        <v>43844</v>
      </c>
      <c r="B11" s="23">
        <v>43874</v>
      </c>
      <c r="C11" s="23">
        <v>43842</v>
      </c>
      <c r="D11" s="9">
        <f t="shared" si="1"/>
        <v>58055.55</v>
      </c>
      <c r="E11" s="9">
        <f t="shared" si="3"/>
        <v>3193055.2500000009</v>
      </c>
      <c r="F11" s="9">
        <f t="shared" si="2"/>
        <v>2.4166666666666665</v>
      </c>
      <c r="G11" s="10">
        <f t="shared" si="4"/>
        <v>31</v>
      </c>
      <c r="H11" s="11">
        <f t="shared" si="5"/>
        <v>6672.9420301369873</v>
      </c>
      <c r="I11" s="9">
        <f t="shared" ref="I11:I64" si="6">D11+H11</f>
        <v>64728.492030136993</v>
      </c>
      <c r="J11" s="14">
        <f t="shared" si="0"/>
        <v>3257783.7420301377</v>
      </c>
    </row>
    <row r="12" spans="1:12" x14ac:dyDescent="0.25">
      <c r="A12" s="50">
        <v>43875</v>
      </c>
      <c r="B12" s="23">
        <v>43903</v>
      </c>
      <c r="C12" s="23">
        <v>43873</v>
      </c>
      <c r="D12" s="9">
        <f t="shared" si="1"/>
        <v>58055.55</v>
      </c>
      <c r="E12" s="9">
        <f t="shared" si="3"/>
        <v>3134999.7000000011</v>
      </c>
      <c r="F12" s="9">
        <f t="shared" si="2"/>
        <v>2.4166666666666665</v>
      </c>
      <c r="G12" s="10">
        <f t="shared" si="4"/>
        <v>29</v>
      </c>
      <c r="H12" s="11">
        <f t="shared" si="5"/>
        <v>6130.9576832191788</v>
      </c>
      <c r="I12" s="9">
        <f t="shared" si="6"/>
        <v>64186.507683219184</v>
      </c>
      <c r="J12" s="14">
        <f t="shared" si="0"/>
        <v>3199186.20768322</v>
      </c>
    </row>
    <row r="13" spans="1:12" x14ac:dyDescent="0.25">
      <c r="A13" s="50">
        <v>43904</v>
      </c>
      <c r="B13" s="23">
        <v>43934</v>
      </c>
      <c r="C13" s="23">
        <v>43902</v>
      </c>
      <c r="D13" s="9">
        <f t="shared" si="1"/>
        <v>58055.55</v>
      </c>
      <c r="E13" s="9">
        <f t="shared" si="3"/>
        <v>3076944.1500000013</v>
      </c>
      <c r="F13" s="9">
        <f t="shared" si="2"/>
        <v>2.4166666666666665</v>
      </c>
      <c r="G13" s="10">
        <f t="shared" si="4"/>
        <v>31</v>
      </c>
      <c r="H13" s="11">
        <f t="shared" si="5"/>
        <v>6434.6226719178094</v>
      </c>
      <c r="I13" s="9">
        <f t="shared" si="6"/>
        <v>64490.172671917811</v>
      </c>
      <c r="J13" s="14">
        <f t="shared" si="0"/>
        <v>3141434.3226719191</v>
      </c>
    </row>
    <row r="14" spans="1:12" x14ac:dyDescent="0.25">
      <c r="A14" s="50">
        <v>43935</v>
      </c>
      <c r="B14" s="23">
        <v>43964</v>
      </c>
      <c r="C14" s="23">
        <v>43933</v>
      </c>
      <c r="D14" s="9">
        <f t="shared" si="1"/>
        <v>58055.55</v>
      </c>
      <c r="E14" s="9">
        <f t="shared" si="3"/>
        <v>3018888.6000000015</v>
      </c>
      <c r="F14" s="9">
        <f t="shared" si="2"/>
        <v>2.4166666666666665</v>
      </c>
      <c r="G14" s="10">
        <f t="shared" si="4"/>
        <v>30</v>
      </c>
      <c r="H14" s="11">
        <f t="shared" si="5"/>
        <v>6111.7383801369888</v>
      </c>
      <c r="I14" s="9">
        <f t="shared" si="6"/>
        <v>64167.28838013699</v>
      </c>
      <c r="J14" s="14">
        <f t="shared" ref="J14:J65" si="7">$E13+H14</f>
        <v>3083055.8883801382</v>
      </c>
    </row>
    <row r="15" spans="1:12" x14ac:dyDescent="0.25">
      <c r="A15" s="50">
        <v>43965</v>
      </c>
      <c r="B15" s="23">
        <v>43995</v>
      </c>
      <c r="C15" s="23">
        <v>43963</v>
      </c>
      <c r="D15" s="9">
        <f t="shared" si="1"/>
        <v>58055.55</v>
      </c>
      <c r="E15" s="9">
        <f t="shared" si="3"/>
        <v>2960833.0500000017</v>
      </c>
      <c r="F15" s="9">
        <f t="shared" si="2"/>
        <v>2.4166666666666665</v>
      </c>
      <c r="G15" s="10">
        <f t="shared" si="4"/>
        <v>31</v>
      </c>
      <c r="H15" s="11">
        <f t="shared" si="5"/>
        <v>6196.3033136986332</v>
      </c>
      <c r="I15" s="9">
        <f t="shared" si="6"/>
        <v>64251.853313698637</v>
      </c>
      <c r="J15" s="14">
        <f t="shared" si="7"/>
        <v>3025084.9033137001</v>
      </c>
    </row>
    <row r="16" spans="1:12" x14ac:dyDescent="0.25">
      <c r="A16" s="50">
        <v>43996</v>
      </c>
      <c r="B16" s="23">
        <v>44025</v>
      </c>
      <c r="C16" s="23">
        <v>43994</v>
      </c>
      <c r="D16" s="9">
        <f t="shared" si="1"/>
        <v>58055.55</v>
      </c>
      <c r="E16" s="9">
        <f t="shared" si="3"/>
        <v>2902777.5000000019</v>
      </c>
      <c r="F16" s="9">
        <f t="shared" si="2"/>
        <v>2.4166666666666665</v>
      </c>
      <c r="G16" s="10">
        <f t="shared" si="4"/>
        <v>30</v>
      </c>
      <c r="H16" s="11">
        <f t="shared" si="5"/>
        <v>5881.1067431506881</v>
      </c>
      <c r="I16" s="9">
        <f t="shared" si="6"/>
        <v>63936.656743150692</v>
      </c>
      <c r="J16" s="14">
        <f t="shared" si="7"/>
        <v>2966714.1567431525</v>
      </c>
    </row>
    <row r="17" spans="1:12" x14ac:dyDescent="0.25">
      <c r="A17" s="50">
        <v>44026</v>
      </c>
      <c r="B17" s="23">
        <v>44056</v>
      </c>
      <c r="C17" s="23">
        <v>44024</v>
      </c>
      <c r="D17" s="9">
        <f t="shared" si="1"/>
        <v>58055.55</v>
      </c>
      <c r="E17" s="9">
        <f t="shared" si="3"/>
        <v>2844721.950000002</v>
      </c>
      <c r="F17" s="9">
        <f t="shared" si="2"/>
        <v>2.4166666666666665</v>
      </c>
      <c r="G17" s="10">
        <f t="shared" si="4"/>
        <v>31</v>
      </c>
      <c r="H17" s="11">
        <f t="shared" si="5"/>
        <v>5957.9839554794562</v>
      </c>
      <c r="I17" s="9">
        <f t="shared" si="6"/>
        <v>64013.533955479463</v>
      </c>
      <c r="J17" s="14">
        <f t="shared" si="7"/>
        <v>2908735.4839554811</v>
      </c>
    </row>
    <row r="18" spans="1:12" x14ac:dyDescent="0.25">
      <c r="A18" s="50">
        <v>44057</v>
      </c>
      <c r="B18" s="23">
        <v>44087</v>
      </c>
      <c r="C18" s="23">
        <v>44055</v>
      </c>
      <c r="D18" s="9">
        <f t="shared" si="1"/>
        <v>58055.55</v>
      </c>
      <c r="E18" s="9">
        <f t="shared" si="3"/>
        <v>2786666.4000000022</v>
      </c>
      <c r="F18" s="9">
        <f t="shared" si="2"/>
        <v>2.4166666666666665</v>
      </c>
      <c r="G18" s="10">
        <f t="shared" si="4"/>
        <v>31</v>
      </c>
      <c r="H18" s="11">
        <f t="shared" si="5"/>
        <v>5838.8242763698672</v>
      </c>
      <c r="I18" s="9">
        <f t="shared" si="6"/>
        <v>63894.374276369868</v>
      </c>
      <c r="J18" s="14">
        <f t="shared" si="7"/>
        <v>2850560.774276372</v>
      </c>
    </row>
    <row r="19" spans="1:12" x14ac:dyDescent="0.25">
      <c r="A19" s="50">
        <v>44088</v>
      </c>
      <c r="B19" s="23">
        <v>44117</v>
      </c>
      <c r="C19" s="23">
        <v>44086</v>
      </c>
      <c r="D19" s="9">
        <f t="shared" si="1"/>
        <v>58055.55</v>
      </c>
      <c r="E19" s="9">
        <f t="shared" si="3"/>
        <v>2728610.8500000024</v>
      </c>
      <c r="F19" s="9">
        <f t="shared" si="2"/>
        <v>2.4166666666666665</v>
      </c>
      <c r="G19" s="10">
        <f t="shared" si="4"/>
        <v>30</v>
      </c>
      <c r="H19" s="11">
        <f t="shared" si="5"/>
        <v>5535.1592876712375</v>
      </c>
      <c r="I19" s="9">
        <f t="shared" si="6"/>
        <v>63590.709287671241</v>
      </c>
      <c r="J19" s="14">
        <f t="shared" si="7"/>
        <v>2792201.5592876733</v>
      </c>
      <c r="L19" s="22"/>
    </row>
    <row r="20" spans="1:12" x14ac:dyDescent="0.25">
      <c r="A20" s="50">
        <v>44118</v>
      </c>
      <c r="B20" s="23">
        <v>44148</v>
      </c>
      <c r="C20" s="23">
        <v>44116</v>
      </c>
      <c r="D20" s="9">
        <f t="shared" si="1"/>
        <v>58055.55</v>
      </c>
      <c r="E20" s="9">
        <f t="shared" si="3"/>
        <v>2670555.3000000026</v>
      </c>
      <c r="F20" s="9">
        <f t="shared" si="2"/>
        <v>2.4166666666666665</v>
      </c>
      <c r="G20" s="10">
        <f t="shared" si="4"/>
        <v>31</v>
      </c>
      <c r="H20" s="11">
        <f t="shared" si="5"/>
        <v>5600.5049181506902</v>
      </c>
      <c r="I20" s="9">
        <f t="shared" si="6"/>
        <v>63656.054918150694</v>
      </c>
      <c r="J20" s="14">
        <f t="shared" si="7"/>
        <v>2734211.354918153</v>
      </c>
    </row>
    <row r="21" spans="1:12" x14ac:dyDescent="0.25">
      <c r="A21" s="50">
        <v>44149</v>
      </c>
      <c r="B21" s="23">
        <v>44178</v>
      </c>
      <c r="C21" s="23">
        <v>44147</v>
      </c>
      <c r="D21" s="9">
        <f t="shared" si="1"/>
        <v>58055.55</v>
      </c>
      <c r="E21" s="9">
        <f t="shared" si="3"/>
        <v>2612499.7500000028</v>
      </c>
      <c r="F21" s="9">
        <f t="shared" si="2"/>
        <v>2.4166666666666665</v>
      </c>
      <c r="G21" s="10">
        <f t="shared" si="4"/>
        <v>30</v>
      </c>
      <c r="H21" s="11">
        <f t="shared" si="5"/>
        <v>5304.5276506849359</v>
      </c>
      <c r="I21" s="9">
        <f t="shared" si="6"/>
        <v>63360.077650684936</v>
      </c>
      <c r="J21" s="14">
        <f t="shared" si="7"/>
        <v>2675859.8276506877</v>
      </c>
    </row>
    <row r="22" spans="1:12" s="7" customFormat="1" x14ac:dyDescent="0.25">
      <c r="A22" s="50">
        <v>44179</v>
      </c>
      <c r="B22" s="23">
        <v>44209</v>
      </c>
      <c r="C22" s="24">
        <v>44177</v>
      </c>
      <c r="D22" s="12">
        <f t="shared" si="1"/>
        <v>58055.55</v>
      </c>
      <c r="E22" s="9">
        <f t="shared" si="3"/>
        <v>2554444.200000003</v>
      </c>
      <c r="F22" s="12">
        <f t="shared" si="2"/>
        <v>2.4166666666666665</v>
      </c>
      <c r="G22" s="10">
        <f t="shared" si="4"/>
        <v>31</v>
      </c>
      <c r="H22" s="11">
        <f t="shared" si="5"/>
        <v>5362.1855599315131</v>
      </c>
      <c r="I22" s="12">
        <f>D22+H22</f>
        <v>63417.73555993152</v>
      </c>
      <c r="J22" s="14">
        <f t="shared" si="7"/>
        <v>2617861.9355599345</v>
      </c>
    </row>
    <row r="23" spans="1:12" x14ac:dyDescent="0.25">
      <c r="A23" s="50">
        <v>44210</v>
      </c>
      <c r="B23" s="23">
        <v>44240</v>
      </c>
      <c r="C23" s="23">
        <v>44208</v>
      </c>
      <c r="D23" s="9">
        <f t="shared" si="1"/>
        <v>58055.55</v>
      </c>
      <c r="E23" s="9">
        <f t="shared" si="3"/>
        <v>2496388.6500000032</v>
      </c>
      <c r="F23" s="9">
        <f t="shared" si="2"/>
        <v>2.4166666666666665</v>
      </c>
      <c r="G23" s="10">
        <f t="shared" si="4"/>
        <v>31</v>
      </c>
      <c r="H23" s="11">
        <f t="shared" si="5"/>
        <v>5243.0258808219241</v>
      </c>
      <c r="I23" s="9">
        <f t="shared" si="6"/>
        <v>63298.575880821925</v>
      </c>
      <c r="J23" s="14">
        <f t="shared" si="7"/>
        <v>2559687.225880825</v>
      </c>
    </row>
    <row r="24" spans="1:12" x14ac:dyDescent="0.25">
      <c r="A24" s="50">
        <v>44241</v>
      </c>
      <c r="B24" s="23">
        <v>44268</v>
      </c>
      <c r="C24" s="23">
        <v>44239</v>
      </c>
      <c r="D24" s="9">
        <f t="shared" si="1"/>
        <v>58055.55</v>
      </c>
      <c r="E24" s="9">
        <f t="shared" si="3"/>
        <v>2438333.1000000034</v>
      </c>
      <c r="F24" s="9">
        <f t="shared" si="2"/>
        <v>2.4166666666666665</v>
      </c>
      <c r="G24" s="10">
        <f t="shared" si="4"/>
        <v>28</v>
      </c>
      <c r="H24" s="11">
        <f t="shared" si="5"/>
        <v>4628.0081821917865</v>
      </c>
      <c r="I24" s="9">
        <f t="shared" si="6"/>
        <v>62683.558182191788</v>
      </c>
      <c r="J24" s="14">
        <f t="shared" si="7"/>
        <v>2501016.6581821949</v>
      </c>
    </row>
    <row r="25" spans="1:12" x14ac:dyDescent="0.25">
      <c r="A25" s="50">
        <v>44269</v>
      </c>
      <c r="B25" s="23">
        <v>44299</v>
      </c>
      <c r="C25" s="23">
        <v>44267</v>
      </c>
      <c r="D25" s="9">
        <f t="shared" si="1"/>
        <v>58055.55</v>
      </c>
      <c r="E25" s="9">
        <f t="shared" si="3"/>
        <v>2380277.5500000035</v>
      </c>
      <c r="F25" s="9">
        <f t="shared" si="2"/>
        <v>2.4166666666666665</v>
      </c>
      <c r="G25" s="10">
        <f t="shared" si="4"/>
        <v>31</v>
      </c>
      <c r="H25" s="11">
        <f t="shared" si="5"/>
        <v>5004.7065226027462</v>
      </c>
      <c r="I25" s="9">
        <f t="shared" si="6"/>
        <v>63060.256522602751</v>
      </c>
      <c r="J25" s="14">
        <f t="shared" si="7"/>
        <v>2443337.8065226059</v>
      </c>
    </row>
    <row r="26" spans="1:12" x14ac:dyDescent="0.25">
      <c r="A26" s="50">
        <v>44300</v>
      </c>
      <c r="B26" s="23">
        <v>44329</v>
      </c>
      <c r="C26" s="23">
        <v>44298</v>
      </c>
      <c r="D26" s="9">
        <f t="shared" si="1"/>
        <v>58055.55</v>
      </c>
      <c r="E26" s="9">
        <f t="shared" si="3"/>
        <v>2322222.0000000037</v>
      </c>
      <c r="F26" s="9">
        <f t="shared" si="2"/>
        <v>2.4166666666666665</v>
      </c>
      <c r="G26" s="10">
        <f t="shared" si="4"/>
        <v>30</v>
      </c>
      <c r="H26" s="11">
        <f t="shared" si="5"/>
        <v>4727.9485582191846</v>
      </c>
      <c r="I26" s="9">
        <f t="shared" si="6"/>
        <v>62783.498558219188</v>
      </c>
      <c r="J26" s="14">
        <f t="shared" si="7"/>
        <v>2385005.4985582228</v>
      </c>
    </row>
    <row r="27" spans="1:12" x14ac:dyDescent="0.25">
      <c r="A27" s="50">
        <v>44330</v>
      </c>
      <c r="B27" s="23">
        <v>44360</v>
      </c>
      <c r="C27" s="23">
        <v>44328</v>
      </c>
      <c r="D27" s="9">
        <f t="shared" si="1"/>
        <v>58055.55</v>
      </c>
      <c r="E27" s="9">
        <f t="shared" si="3"/>
        <v>2264166.4500000039</v>
      </c>
      <c r="F27" s="9">
        <f t="shared" si="2"/>
        <v>2.4166666666666665</v>
      </c>
      <c r="G27" s="10">
        <f t="shared" si="4"/>
        <v>31</v>
      </c>
      <c r="H27" s="11">
        <f t="shared" si="5"/>
        <v>4766.3871643835691</v>
      </c>
      <c r="I27" s="9">
        <f t="shared" si="6"/>
        <v>62821.937164383569</v>
      </c>
      <c r="J27" s="14">
        <f t="shared" si="7"/>
        <v>2326988.3871643874</v>
      </c>
    </row>
    <row r="28" spans="1:12" x14ac:dyDescent="0.25">
      <c r="A28" s="50">
        <v>44361</v>
      </c>
      <c r="B28" s="23">
        <v>44390</v>
      </c>
      <c r="C28" s="23">
        <v>44359</v>
      </c>
      <c r="D28" s="9">
        <f t="shared" si="1"/>
        <v>58055.55</v>
      </c>
      <c r="E28" s="9">
        <f t="shared" si="3"/>
        <v>2206110.9000000041</v>
      </c>
      <c r="F28" s="9">
        <f t="shared" si="2"/>
        <v>2.4166666666666665</v>
      </c>
      <c r="G28" s="10">
        <f t="shared" si="4"/>
        <v>30</v>
      </c>
      <c r="H28" s="11">
        <f t="shared" si="5"/>
        <v>4497.3169212328849</v>
      </c>
      <c r="I28" s="9">
        <f t="shared" si="6"/>
        <v>62552.86692123289</v>
      </c>
      <c r="J28" s="14">
        <f t="shared" si="7"/>
        <v>2268663.7669212366</v>
      </c>
    </row>
    <row r="29" spans="1:12" x14ac:dyDescent="0.25">
      <c r="A29" s="50">
        <v>44391</v>
      </c>
      <c r="B29" s="23">
        <v>44421</v>
      </c>
      <c r="C29" s="23">
        <v>44389</v>
      </c>
      <c r="D29" s="9">
        <f t="shared" si="1"/>
        <v>58055.55</v>
      </c>
      <c r="E29" s="9">
        <f t="shared" si="3"/>
        <v>2148055.3500000043</v>
      </c>
      <c r="F29" s="9">
        <f t="shared" si="2"/>
        <v>2.4166666666666665</v>
      </c>
      <c r="G29" s="10">
        <f t="shared" si="4"/>
        <v>31</v>
      </c>
      <c r="H29" s="11">
        <f t="shared" si="5"/>
        <v>4528.0678061643921</v>
      </c>
      <c r="I29" s="9">
        <f t="shared" si="6"/>
        <v>62583.617806164395</v>
      </c>
      <c r="J29" s="14">
        <f t="shared" si="7"/>
        <v>2210638.9678061684</v>
      </c>
    </row>
    <row r="30" spans="1:12" x14ac:dyDescent="0.25">
      <c r="A30" s="50">
        <v>44422</v>
      </c>
      <c r="B30" s="23">
        <v>44452</v>
      </c>
      <c r="C30" s="23">
        <v>44420</v>
      </c>
      <c r="D30" s="9">
        <f t="shared" si="1"/>
        <v>58055.55</v>
      </c>
      <c r="E30" s="9">
        <f t="shared" si="3"/>
        <v>2089999.8000000042</v>
      </c>
      <c r="F30" s="9">
        <f t="shared" si="2"/>
        <v>2.4166666666666665</v>
      </c>
      <c r="G30" s="10">
        <f t="shared" si="4"/>
        <v>31</v>
      </c>
      <c r="H30" s="11">
        <f t="shared" si="5"/>
        <v>4408.9081270548031</v>
      </c>
      <c r="I30" s="9">
        <f t="shared" si="6"/>
        <v>62464.458127054808</v>
      </c>
      <c r="J30" s="14">
        <f t="shared" si="7"/>
        <v>2152464.2581270589</v>
      </c>
    </row>
    <row r="31" spans="1:12" x14ac:dyDescent="0.25">
      <c r="A31" s="50">
        <v>44453</v>
      </c>
      <c r="B31" s="23">
        <v>44482</v>
      </c>
      <c r="C31" s="23">
        <v>44451</v>
      </c>
      <c r="D31" s="9">
        <f t="shared" si="1"/>
        <v>58055.55</v>
      </c>
      <c r="E31" s="9">
        <f t="shared" si="3"/>
        <v>2031944.2500000042</v>
      </c>
      <c r="F31" s="9">
        <f t="shared" si="2"/>
        <v>2.4166666666666665</v>
      </c>
      <c r="G31" s="10">
        <f t="shared" si="4"/>
        <v>30</v>
      </c>
      <c r="H31" s="11">
        <f t="shared" si="5"/>
        <v>4151.3694657534325</v>
      </c>
      <c r="I31" s="9">
        <f t="shared" si="6"/>
        <v>62206.919465753439</v>
      </c>
      <c r="J31" s="14">
        <f t="shared" si="7"/>
        <v>2094151.1694657577</v>
      </c>
    </row>
    <row r="32" spans="1:12" x14ac:dyDescent="0.25">
      <c r="A32" s="50">
        <v>44483</v>
      </c>
      <c r="B32" s="23">
        <v>44513</v>
      </c>
      <c r="C32" s="23">
        <v>44481</v>
      </c>
      <c r="D32" s="9">
        <f t="shared" si="1"/>
        <v>58055.55</v>
      </c>
      <c r="E32" s="9">
        <f t="shared" si="3"/>
        <v>1973888.7000000041</v>
      </c>
      <c r="F32" s="9">
        <f t="shared" si="2"/>
        <v>2.4166666666666665</v>
      </c>
      <c r="G32" s="10">
        <f t="shared" si="4"/>
        <v>31</v>
      </c>
      <c r="H32" s="11">
        <f t="shared" si="5"/>
        <v>4170.5887688356252</v>
      </c>
      <c r="I32" s="9">
        <f t="shared" si="6"/>
        <v>62226.138768835626</v>
      </c>
      <c r="J32" s="14">
        <f t="shared" si="7"/>
        <v>2036114.8387688398</v>
      </c>
    </row>
    <row r="33" spans="1:10" x14ac:dyDescent="0.25">
      <c r="A33" s="50">
        <v>44514</v>
      </c>
      <c r="B33" s="23">
        <v>44543</v>
      </c>
      <c r="C33" s="23">
        <v>44512</v>
      </c>
      <c r="D33" s="9">
        <f t="shared" si="1"/>
        <v>58055.55</v>
      </c>
      <c r="E33" s="9">
        <f t="shared" si="3"/>
        <v>1915833.1500000041</v>
      </c>
      <c r="F33" s="9">
        <f t="shared" si="2"/>
        <v>2.4166666666666665</v>
      </c>
      <c r="G33" s="10">
        <f t="shared" si="4"/>
        <v>30</v>
      </c>
      <c r="H33" s="11">
        <f t="shared" si="5"/>
        <v>3920.7378287671313</v>
      </c>
      <c r="I33" s="9">
        <f t="shared" si="6"/>
        <v>61976.287828767134</v>
      </c>
      <c r="J33" s="14">
        <f t="shared" si="7"/>
        <v>1977809.4378287713</v>
      </c>
    </row>
    <row r="34" spans="1:10" x14ac:dyDescent="0.25">
      <c r="A34" s="50">
        <v>44544</v>
      </c>
      <c r="B34" s="23">
        <v>44574</v>
      </c>
      <c r="C34" s="23">
        <v>44542</v>
      </c>
      <c r="D34" s="9">
        <f t="shared" si="1"/>
        <v>58055.55</v>
      </c>
      <c r="E34" s="9">
        <f t="shared" si="3"/>
        <v>1857777.6000000041</v>
      </c>
      <c r="F34" s="9">
        <f t="shared" si="2"/>
        <v>2.4166666666666665</v>
      </c>
      <c r="G34" s="10">
        <f t="shared" si="4"/>
        <v>31</v>
      </c>
      <c r="H34" s="11">
        <f t="shared" si="5"/>
        <v>3932.2694106164472</v>
      </c>
      <c r="I34" s="9">
        <f t="shared" si="6"/>
        <v>61987.819410616452</v>
      </c>
      <c r="J34" s="14">
        <f t="shared" si="7"/>
        <v>1919765.4194106206</v>
      </c>
    </row>
    <row r="35" spans="1:10" x14ac:dyDescent="0.25">
      <c r="A35" s="50">
        <v>44575</v>
      </c>
      <c r="B35" s="23">
        <v>44605</v>
      </c>
      <c r="C35" s="23">
        <v>44573</v>
      </c>
      <c r="D35" s="9">
        <f t="shared" si="1"/>
        <v>58055.55</v>
      </c>
      <c r="E35" s="9">
        <f t="shared" si="3"/>
        <v>1799722.050000004</v>
      </c>
      <c r="F35" s="9">
        <f t="shared" si="2"/>
        <v>2.4166666666666665</v>
      </c>
      <c r="G35" s="10">
        <f t="shared" si="4"/>
        <v>31</v>
      </c>
      <c r="H35" s="11">
        <f t="shared" si="5"/>
        <v>3813.1097315068573</v>
      </c>
      <c r="I35" s="9">
        <f t="shared" si="6"/>
        <v>61868.659731506857</v>
      </c>
      <c r="J35" s="14">
        <f t="shared" si="7"/>
        <v>1861590.7097315108</v>
      </c>
    </row>
    <row r="36" spans="1:10" x14ac:dyDescent="0.25">
      <c r="A36" s="50">
        <v>44606</v>
      </c>
      <c r="B36" s="23">
        <v>44633</v>
      </c>
      <c r="C36" s="23">
        <v>44604</v>
      </c>
      <c r="D36" s="9">
        <f t="shared" si="1"/>
        <v>58055.55</v>
      </c>
      <c r="E36" s="9">
        <f t="shared" si="3"/>
        <v>1741666.500000004</v>
      </c>
      <c r="F36" s="9">
        <f t="shared" si="2"/>
        <v>2.4166666666666665</v>
      </c>
      <c r="G36" s="10">
        <f t="shared" si="4"/>
        <v>28</v>
      </c>
      <c r="H36" s="11">
        <f t="shared" si="5"/>
        <v>3336.4710150685009</v>
      </c>
      <c r="I36" s="9">
        <f t="shared" si="6"/>
        <v>61392.021015068502</v>
      </c>
      <c r="J36" s="14">
        <f t="shared" si="7"/>
        <v>1803058.5210150725</v>
      </c>
    </row>
    <row r="37" spans="1:10" x14ac:dyDescent="0.25">
      <c r="A37" s="50">
        <v>44634</v>
      </c>
      <c r="B37" s="23">
        <v>44664</v>
      </c>
      <c r="C37" s="23">
        <v>44632</v>
      </c>
      <c r="D37" s="9">
        <f t="shared" si="1"/>
        <v>58055.55</v>
      </c>
      <c r="E37" s="9">
        <f t="shared" si="3"/>
        <v>1683610.9500000039</v>
      </c>
      <c r="F37" s="9">
        <f t="shared" si="2"/>
        <v>2.4166666666666665</v>
      </c>
      <c r="G37" s="10">
        <f t="shared" si="4"/>
        <v>31</v>
      </c>
      <c r="H37" s="11">
        <f t="shared" si="5"/>
        <v>3574.7903732876789</v>
      </c>
      <c r="I37" s="9">
        <f t="shared" si="6"/>
        <v>61630.340373287683</v>
      </c>
      <c r="J37" s="14">
        <f t="shared" si="7"/>
        <v>1745241.2903732916</v>
      </c>
    </row>
    <row r="38" spans="1:10" x14ac:dyDescent="0.25">
      <c r="A38" s="50">
        <v>44665</v>
      </c>
      <c r="B38" s="23">
        <v>44694</v>
      </c>
      <c r="C38" s="23">
        <v>44663</v>
      </c>
      <c r="D38" s="9">
        <f t="shared" si="1"/>
        <v>58055.55</v>
      </c>
      <c r="E38" s="9">
        <f t="shared" si="3"/>
        <v>1625555.4000000039</v>
      </c>
      <c r="F38" s="9">
        <f t="shared" si="2"/>
        <v>2.4166666666666665</v>
      </c>
      <c r="G38" s="10">
        <f t="shared" si="4"/>
        <v>30</v>
      </c>
      <c r="H38" s="11">
        <f t="shared" si="5"/>
        <v>3344.1587363013773</v>
      </c>
      <c r="I38" s="9">
        <f t="shared" si="6"/>
        <v>61399.708736301378</v>
      </c>
      <c r="J38" s="14">
        <f t="shared" si="7"/>
        <v>1686955.1087363053</v>
      </c>
    </row>
    <row r="39" spans="1:10" x14ac:dyDescent="0.25">
      <c r="A39" s="50">
        <v>44695</v>
      </c>
      <c r="B39" s="23">
        <v>44725</v>
      </c>
      <c r="C39" s="23">
        <v>44693</v>
      </c>
      <c r="D39" s="9">
        <f t="shared" ref="D39:D66" si="8">$E$6/60</f>
        <v>58055.55</v>
      </c>
      <c r="E39" s="9">
        <f t="shared" si="3"/>
        <v>1567499.8500000038</v>
      </c>
      <c r="F39" s="9">
        <f t="shared" si="2"/>
        <v>2.4166666666666665</v>
      </c>
      <c r="G39" s="10">
        <f t="shared" si="4"/>
        <v>31</v>
      </c>
      <c r="H39" s="11">
        <f t="shared" si="5"/>
        <v>3336.4710150685009</v>
      </c>
      <c r="I39" s="9">
        <f t="shared" si="6"/>
        <v>61392.021015068502</v>
      </c>
      <c r="J39" s="14">
        <f t="shared" si="7"/>
        <v>1628891.8710150723</v>
      </c>
    </row>
    <row r="40" spans="1:10" x14ac:dyDescent="0.25">
      <c r="A40" s="50">
        <v>44726</v>
      </c>
      <c r="B40" s="23">
        <v>44755</v>
      </c>
      <c r="C40" s="23">
        <v>44724</v>
      </c>
      <c r="D40" s="9">
        <f t="shared" si="8"/>
        <v>58055.55</v>
      </c>
      <c r="E40" s="9">
        <f t="shared" si="3"/>
        <v>1509444.3000000038</v>
      </c>
      <c r="F40" s="9">
        <f t="shared" si="2"/>
        <v>2.4166666666666665</v>
      </c>
      <c r="G40" s="10">
        <f t="shared" si="4"/>
        <v>30</v>
      </c>
      <c r="H40" s="11">
        <f t="shared" si="5"/>
        <v>3113.5270993150757</v>
      </c>
      <c r="I40" s="9">
        <f t="shared" si="6"/>
        <v>61169.07709931508</v>
      </c>
      <c r="J40" s="14">
        <f t="shared" si="7"/>
        <v>1570613.3770993189</v>
      </c>
    </row>
    <row r="41" spans="1:10" x14ac:dyDescent="0.25">
      <c r="A41" s="50">
        <v>44756</v>
      </c>
      <c r="B41" s="23">
        <v>44786</v>
      </c>
      <c r="C41" s="23">
        <v>44754</v>
      </c>
      <c r="D41" s="9">
        <f t="shared" si="8"/>
        <v>58055.55</v>
      </c>
      <c r="E41" s="9">
        <f t="shared" si="3"/>
        <v>1451388.7500000037</v>
      </c>
      <c r="F41" s="9">
        <f t="shared" si="2"/>
        <v>2.4166666666666665</v>
      </c>
      <c r="G41" s="10">
        <f t="shared" si="4"/>
        <v>31</v>
      </c>
      <c r="H41" s="11">
        <f t="shared" si="5"/>
        <v>3098.151656849323</v>
      </c>
      <c r="I41" s="9">
        <f t="shared" si="6"/>
        <v>61153.701656849327</v>
      </c>
      <c r="J41" s="14">
        <f t="shared" si="7"/>
        <v>1512542.4516568531</v>
      </c>
    </row>
    <row r="42" spans="1:10" x14ac:dyDescent="0.25">
      <c r="A42" s="50">
        <v>44787</v>
      </c>
      <c r="B42" s="23">
        <v>44817</v>
      </c>
      <c r="C42" s="23">
        <v>44785</v>
      </c>
      <c r="D42" s="9">
        <f t="shared" si="8"/>
        <v>58055.55</v>
      </c>
      <c r="E42" s="9">
        <f t="shared" si="3"/>
        <v>1393333.2000000037</v>
      </c>
      <c r="F42" s="9">
        <f t="shared" si="2"/>
        <v>2.4166666666666665</v>
      </c>
      <c r="G42" s="10">
        <f t="shared" si="4"/>
        <v>31</v>
      </c>
      <c r="H42" s="11">
        <f t="shared" si="5"/>
        <v>2978.9919777397336</v>
      </c>
      <c r="I42" s="9">
        <f t="shared" si="6"/>
        <v>61034.541977739733</v>
      </c>
      <c r="J42" s="14">
        <f t="shared" si="7"/>
        <v>1454367.7419777436</v>
      </c>
    </row>
    <row r="43" spans="1:10" x14ac:dyDescent="0.25">
      <c r="A43" s="50">
        <v>44818</v>
      </c>
      <c r="B43" s="23">
        <v>44847</v>
      </c>
      <c r="C43" s="23">
        <v>44816</v>
      </c>
      <c r="D43" s="9">
        <f t="shared" si="8"/>
        <v>58055.55</v>
      </c>
      <c r="E43" s="9">
        <f t="shared" si="3"/>
        <v>1335277.6500000036</v>
      </c>
      <c r="F43" s="9">
        <f t="shared" si="2"/>
        <v>2.4166666666666665</v>
      </c>
      <c r="G43" s="10">
        <f t="shared" si="4"/>
        <v>30</v>
      </c>
      <c r="H43" s="11">
        <f t="shared" si="5"/>
        <v>2767.5796438356233</v>
      </c>
      <c r="I43" s="9">
        <f t="shared" si="6"/>
        <v>60823.129643835629</v>
      </c>
      <c r="J43" s="14">
        <f t="shared" si="7"/>
        <v>1396100.7796438392</v>
      </c>
    </row>
    <row r="44" spans="1:10" x14ac:dyDescent="0.25">
      <c r="A44" s="50">
        <v>44848</v>
      </c>
      <c r="B44" s="23">
        <v>44878</v>
      </c>
      <c r="C44" s="23">
        <v>44846</v>
      </c>
      <c r="D44" s="9">
        <f t="shared" si="8"/>
        <v>58055.55</v>
      </c>
      <c r="E44" s="9">
        <f t="shared" si="3"/>
        <v>1277222.1000000036</v>
      </c>
      <c r="F44" s="9">
        <f t="shared" si="2"/>
        <v>2.4166666666666665</v>
      </c>
      <c r="G44" s="10">
        <f t="shared" si="4"/>
        <v>31</v>
      </c>
      <c r="H44" s="11">
        <f t="shared" si="5"/>
        <v>2740.6726195205556</v>
      </c>
      <c r="I44" s="9">
        <f t="shared" si="6"/>
        <v>60796.222619520559</v>
      </c>
      <c r="J44" s="14">
        <f t="shared" si="7"/>
        <v>1338018.3226195241</v>
      </c>
    </row>
    <row r="45" spans="1:10" x14ac:dyDescent="0.25">
      <c r="A45" s="50">
        <v>44879</v>
      </c>
      <c r="B45" s="23">
        <v>44908</v>
      </c>
      <c r="C45" s="23">
        <v>44877</v>
      </c>
      <c r="D45" s="9">
        <f t="shared" si="8"/>
        <v>58055.55</v>
      </c>
      <c r="E45" s="9">
        <f t="shared" si="3"/>
        <v>1219166.5500000035</v>
      </c>
      <c r="F45" s="9">
        <f t="shared" si="2"/>
        <v>2.4166666666666665</v>
      </c>
      <c r="G45" s="10">
        <f t="shared" si="4"/>
        <v>30</v>
      </c>
      <c r="H45" s="11">
        <f t="shared" si="5"/>
        <v>2536.9480068493222</v>
      </c>
      <c r="I45" s="9">
        <f t="shared" si="6"/>
        <v>60592.498006849324</v>
      </c>
      <c r="J45" s="14">
        <f t="shared" si="7"/>
        <v>1279759.0480068529</v>
      </c>
    </row>
    <row r="46" spans="1:10" x14ac:dyDescent="0.25">
      <c r="A46" s="50">
        <v>44909</v>
      </c>
      <c r="B46" s="23">
        <v>44939</v>
      </c>
      <c r="C46" s="23">
        <v>44907</v>
      </c>
      <c r="D46" s="9">
        <f t="shared" si="8"/>
        <v>58055.55</v>
      </c>
      <c r="E46" s="9">
        <f t="shared" si="3"/>
        <v>1161111.0000000035</v>
      </c>
      <c r="F46" s="9">
        <f t="shared" si="2"/>
        <v>2.4166666666666665</v>
      </c>
      <c r="G46" s="10">
        <f t="shared" si="4"/>
        <v>31</v>
      </c>
      <c r="H46" s="11">
        <f t="shared" si="5"/>
        <v>2502.3532613013767</v>
      </c>
      <c r="I46" s="9">
        <f t="shared" si="6"/>
        <v>60557.903261301377</v>
      </c>
      <c r="J46" s="14">
        <f t="shared" si="7"/>
        <v>1221668.9032613048</v>
      </c>
    </row>
    <row r="47" spans="1:10" x14ac:dyDescent="0.25">
      <c r="A47" s="50">
        <v>44940</v>
      </c>
      <c r="B47" s="23">
        <v>44970</v>
      </c>
      <c r="C47" s="23">
        <v>44938</v>
      </c>
      <c r="D47" s="9">
        <f t="shared" si="8"/>
        <v>58055.55</v>
      </c>
      <c r="E47" s="9">
        <f t="shared" si="3"/>
        <v>1103055.4500000034</v>
      </c>
      <c r="F47" s="9">
        <f t="shared" si="2"/>
        <v>2.4166666666666665</v>
      </c>
      <c r="G47" s="10">
        <f t="shared" si="4"/>
        <v>31</v>
      </c>
      <c r="H47" s="11">
        <f t="shared" si="5"/>
        <v>2383.1935821917878</v>
      </c>
      <c r="I47" s="9">
        <f t="shared" si="6"/>
        <v>60438.74358219179</v>
      </c>
      <c r="J47" s="14">
        <f t="shared" si="7"/>
        <v>1163494.1935821953</v>
      </c>
    </row>
    <row r="48" spans="1:10" x14ac:dyDescent="0.25">
      <c r="A48" s="50">
        <v>44971</v>
      </c>
      <c r="B48" s="23">
        <v>44998</v>
      </c>
      <c r="C48" s="23">
        <v>44969</v>
      </c>
      <c r="D48" s="9">
        <f t="shared" si="8"/>
        <v>58055.55</v>
      </c>
      <c r="E48" s="9">
        <f t="shared" si="3"/>
        <v>1044999.9000000034</v>
      </c>
      <c r="F48" s="9">
        <f t="shared" si="2"/>
        <v>2.4166666666666665</v>
      </c>
      <c r="G48" s="10">
        <f t="shared" si="4"/>
        <v>28</v>
      </c>
      <c r="H48" s="11">
        <f t="shared" si="5"/>
        <v>2044.9338479452119</v>
      </c>
      <c r="I48" s="9">
        <f t="shared" si="6"/>
        <v>60100.483847945216</v>
      </c>
      <c r="J48" s="14">
        <f t="shared" si="7"/>
        <v>1105100.3838479486</v>
      </c>
    </row>
    <row r="49" spans="1:10" x14ac:dyDescent="0.25">
      <c r="A49" s="50">
        <v>44999</v>
      </c>
      <c r="B49" s="23">
        <v>45029</v>
      </c>
      <c r="C49" s="23">
        <v>44997</v>
      </c>
      <c r="D49" s="9">
        <f t="shared" si="8"/>
        <v>58055.55</v>
      </c>
      <c r="E49" s="9">
        <f t="shared" si="3"/>
        <v>986944.35000000335</v>
      </c>
      <c r="F49" s="9">
        <f t="shared" si="2"/>
        <v>2.4166666666666665</v>
      </c>
      <c r="G49" s="10">
        <f t="shared" si="4"/>
        <v>31</v>
      </c>
      <c r="H49" s="11">
        <f t="shared" si="5"/>
        <v>2144.8742239726098</v>
      </c>
      <c r="I49" s="9">
        <f t="shared" si="6"/>
        <v>60200.424223972615</v>
      </c>
      <c r="J49" s="14">
        <f t="shared" si="7"/>
        <v>1047144.774223976</v>
      </c>
    </row>
    <row r="50" spans="1:10" x14ac:dyDescent="0.25">
      <c r="A50" s="50">
        <v>45030</v>
      </c>
      <c r="B50" s="23">
        <v>45059</v>
      </c>
      <c r="C50" s="23">
        <v>45028</v>
      </c>
      <c r="D50" s="9">
        <f t="shared" si="8"/>
        <v>58055.55</v>
      </c>
      <c r="E50" s="9">
        <f t="shared" si="3"/>
        <v>928888.80000000331</v>
      </c>
      <c r="F50" s="9">
        <f t="shared" si="2"/>
        <v>2.4166666666666665</v>
      </c>
      <c r="G50" s="10">
        <f t="shared" si="4"/>
        <v>30</v>
      </c>
      <c r="H50" s="11">
        <f t="shared" si="5"/>
        <v>1960.3689143835682</v>
      </c>
      <c r="I50" s="9">
        <f t="shared" si="6"/>
        <v>60015.918914383568</v>
      </c>
      <c r="J50" s="14">
        <f t="shared" si="7"/>
        <v>988904.71891438693</v>
      </c>
    </row>
    <row r="51" spans="1:10" x14ac:dyDescent="0.25">
      <c r="A51" s="50">
        <v>45060</v>
      </c>
      <c r="B51" s="23">
        <v>45090</v>
      </c>
      <c r="C51" s="23">
        <v>45058</v>
      </c>
      <c r="D51" s="9">
        <f t="shared" si="8"/>
        <v>58055.55</v>
      </c>
      <c r="E51" s="9">
        <f t="shared" si="3"/>
        <v>870833.25000000326</v>
      </c>
      <c r="F51" s="9">
        <f t="shared" si="2"/>
        <v>2.4166666666666665</v>
      </c>
      <c r="G51" s="10">
        <f t="shared" si="4"/>
        <v>31</v>
      </c>
      <c r="H51" s="11">
        <f t="shared" si="5"/>
        <v>1906.5548657534316</v>
      </c>
      <c r="I51" s="9">
        <f t="shared" si="6"/>
        <v>59962.104865753434</v>
      </c>
      <c r="J51" s="14">
        <f t="shared" si="7"/>
        <v>930795.3548657567</v>
      </c>
    </row>
    <row r="52" spans="1:10" x14ac:dyDescent="0.25">
      <c r="A52" s="50">
        <v>45091</v>
      </c>
      <c r="B52" s="23">
        <v>45120</v>
      </c>
      <c r="C52" s="23">
        <v>45089</v>
      </c>
      <c r="D52" s="9">
        <f t="shared" si="8"/>
        <v>58055.55</v>
      </c>
      <c r="E52" s="9">
        <f t="shared" si="3"/>
        <v>812777.70000000321</v>
      </c>
      <c r="F52" s="9">
        <f t="shared" si="2"/>
        <v>2.4166666666666665</v>
      </c>
      <c r="G52" s="10">
        <f t="shared" si="4"/>
        <v>30</v>
      </c>
      <c r="H52" s="11">
        <f t="shared" si="5"/>
        <v>1729.7372773972666</v>
      </c>
      <c r="I52" s="9">
        <f t="shared" si="6"/>
        <v>59785.28727739727</v>
      </c>
      <c r="J52" s="14">
        <f t="shared" si="7"/>
        <v>872562.98727740056</v>
      </c>
    </row>
    <row r="53" spans="1:10" x14ac:dyDescent="0.25">
      <c r="A53" s="50">
        <v>45121</v>
      </c>
      <c r="B53" s="23">
        <v>45151</v>
      </c>
      <c r="C53" s="23">
        <v>45119</v>
      </c>
      <c r="D53" s="9">
        <f t="shared" si="8"/>
        <v>58055.55</v>
      </c>
      <c r="E53" s="9">
        <f t="shared" si="3"/>
        <v>754722.15000000317</v>
      </c>
      <c r="F53" s="9">
        <f t="shared" si="2"/>
        <v>2.4166666666666665</v>
      </c>
      <c r="G53" s="10">
        <f t="shared" si="4"/>
        <v>31</v>
      </c>
      <c r="H53" s="11">
        <f t="shared" si="5"/>
        <v>1668.235507534253</v>
      </c>
      <c r="I53" s="9">
        <f t="shared" si="6"/>
        <v>59723.785507534252</v>
      </c>
      <c r="J53" s="14">
        <f t="shared" si="7"/>
        <v>814445.93550753745</v>
      </c>
    </row>
    <row r="54" spans="1:10" x14ac:dyDescent="0.25">
      <c r="A54" s="50">
        <v>45152</v>
      </c>
      <c r="B54" s="23">
        <v>45182</v>
      </c>
      <c r="C54" s="23">
        <v>45150</v>
      </c>
      <c r="D54" s="9">
        <f t="shared" si="8"/>
        <v>58055.55</v>
      </c>
      <c r="E54" s="9">
        <f t="shared" si="3"/>
        <v>696666.60000000312</v>
      </c>
      <c r="F54" s="9">
        <f t="shared" si="2"/>
        <v>2.4166666666666665</v>
      </c>
      <c r="G54" s="10">
        <f t="shared" si="4"/>
        <v>31</v>
      </c>
      <c r="H54" s="11">
        <f t="shared" si="5"/>
        <v>1549.0758284246638</v>
      </c>
      <c r="I54" s="9">
        <f t="shared" si="6"/>
        <v>59604.625828424665</v>
      </c>
      <c r="J54" s="14">
        <f t="shared" si="7"/>
        <v>756271.22582842782</v>
      </c>
    </row>
    <row r="55" spans="1:10" x14ac:dyDescent="0.25">
      <c r="A55" s="50">
        <v>45183</v>
      </c>
      <c r="B55" s="23">
        <v>45212</v>
      </c>
      <c r="C55" s="23">
        <v>45181</v>
      </c>
      <c r="D55" s="9">
        <f t="shared" si="8"/>
        <v>58055.55</v>
      </c>
      <c r="E55" s="9">
        <f t="shared" si="3"/>
        <v>638611.05000000307</v>
      </c>
      <c r="F55" s="9">
        <f t="shared" si="2"/>
        <v>2.4166666666666665</v>
      </c>
      <c r="G55" s="10">
        <f t="shared" si="4"/>
        <v>30</v>
      </c>
      <c r="H55" s="11">
        <f t="shared" si="5"/>
        <v>1383.7898219178144</v>
      </c>
      <c r="I55" s="9">
        <f t="shared" si="6"/>
        <v>59439.33982191782</v>
      </c>
      <c r="J55" s="14">
        <f t="shared" si="7"/>
        <v>698050.38982192089</v>
      </c>
    </row>
    <row r="56" spans="1:10" x14ac:dyDescent="0.25">
      <c r="A56" s="50">
        <v>45213</v>
      </c>
      <c r="B56" s="23">
        <v>45243</v>
      </c>
      <c r="C56" s="23">
        <v>45211</v>
      </c>
      <c r="D56" s="9">
        <f t="shared" si="8"/>
        <v>58055.55</v>
      </c>
      <c r="E56" s="9">
        <f t="shared" si="3"/>
        <v>580555.50000000303</v>
      </c>
      <c r="F56" s="9">
        <f t="shared" si="2"/>
        <v>2.4166666666666665</v>
      </c>
      <c r="G56" s="10">
        <f t="shared" si="4"/>
        <v>31</v>
      </c>
      <c r="H56" s="11">
        <f t="shared" si="5"/>
        <v>1310.7564702054858</v>
      </c>
      <c r="I56" s="9">
        <f t="shared" si="6"/>
        <v>59366.306470205491</v>
      </c>
      <c r="J56" s="14">
        <f t="shared" si="7"/>
        <v>639921.80647020857</v>
      </c>
    </row>
    <row r="57" spans="1:10" x14ac:dyDescent="0.25">
      <c r="A57" s="50">
        <v>45244</v>
      </c>
      <c r="B57" s="23">
        <v>45273</v>
      </c>
      <c r="C57" s="23">
        <v>45242</v>
      </c>
      <c r="D57" s="9">
        <f t="shared" si="8"/>
        <v>58055.55</v>
      </c>
      <c r="E57" s="9">
        <f t="shared" si="3"/>
        <v>522499.95000000304</v>
      </c>
      <c r="F57" s="9">
        <f t="shared" si="2"/>
        <v>2.4166666666666665</v>
      </c>
      <c r="G57" s="10">
        <f t="shared" si="4"/>
        <v>30</v>
      </c>
      <c r="H57" s="11">
        <f t="shared" si="5"/>
        <v>1153.1581849315128</v>
      </c>
      <c r="I57" s="9">
        <f t="shared" si="6"/>
        <v>59208.708184931515</v>
      </c>
      <c r="J57" s="14">
        <f t="shared" si="7"/>
        <v>581708.65818493452</v>
      </c>
    </row>
    <row r="58" spans="1:10" x14ac:dyDescent="0.25">
      <c r="A58" s="50">
        <v>45274</v>
      </c>
      <c r="B58" s="23">
        <v>45304</v>
      </c>
      <c r="C58" s="23">
        <v>45272</v>
      </c>
      <c r="D58" s="9">
        <f t="shared" si="8"/>
        <v>58055.55</v>
      </c>
      <c r="E58" s="9">
        <f t="shared" si="3"/>
        <v>464444.40000000305</v>
      </c>
      <c r="F58" s="9">
        <f t="shared" si="2"/>
        <v>2.4166666666666665</v>
      </c>
      <c r="G58" s="10">
        <f t="shared" si="4"/>
        <v>31</v>
      </c>
      <c r="H58" s="11">
        <f t="shared" si="5"/>
        <v>1072.4371119863076</v>
      </c>
      <c r="I58" s="9">
        <f t="shared" si="6"/>
        <v>59127.987111986309</v>
      </c>
      <c r="J58" s="14">
        <f t="shared" si="7"/>
        <v>523572.38711198937</v>
      </c>
    </row>
    <row r="59" spans="1:10" x14ac:dyDescent="0.25">
      <c r="A59" s="50">
        <v>45305</v>
      </c>
      <c r="B59" s="23">
        <v>45335</v>
      </c>
      <c r="C59" s="23">
        <v>45303</v>
      </c>
      <c r="D59" s="9">
        <f t="shared" si="8"/>
        <v>58055.55</v>
      </c>
      <c r="E59" s="9">
        <f t="shared" si="3"/>
        <v>406388.85000000306</v>
      </c>
      <c r="F59" s="9">
        <f t="shared" si="2"/>
        <v>2.4166666666666665</v>
      </c>
      <c r="G59" s="10">
        <f t="shared" si="4"/>
        <v>31</v>
      </c>
      <c r="H59" s="11">
        <f t="shared" si="5"/>
        <v>953.27743287671854</v>
      </c>
      <c r="I59" s="9">
        <f t="shared" si="6"/>
        <v>59008.827432876722</v>
      </c>
      <c r="J59" s="14">
        <f t="shared" si="7"/>
        <v>465397.67743287975</v>
      </c>
    </row>
    <row r="60" spans="1:10" x14ac:dyDescent="0.25">
      <c r="A60" s="50">
        <v>45336</v>
      </c>
      <c r="B60" s="23">
        <v>45364</v>
      </c>
      <c r="C60" s="23">
        <v>45334</v>
      </c>
      <c r="D60" s="9">
        <f t="shared" si="8"/>
        <v>58055.55</v>
      </c>
      <c r="E60" s="9">
        <f t="shared" si="3"/>
        <v>348333.30000000307</v>
      </c>
      <c r="F60" s="9">
        <f t="shared" si="2"/>
        <v>2.4166666666666665</v>
      </c>
      <c r="G60" s="10">
        <f t="shared" si="4"/>
        <v>29</v>
      </c>
      <c r="H60" s="11">
        <f t="shared" si="5"/>
        <v>780.30370513699222</v>
      </c>
      <c r="I60" s="9">
        <f t="shared" si="6"/>
        <v>58835.853705136993</v>
      </c>
      <c r="J60" s="14">
        <f t="shared" si="7"/>
        <v>407169.15370514005</v>
      </c>
    </row>
    <row r="61" spans="1:10" x14ac:dyDescent="0.25">
      <c r="A61" s="50">
        <v>45365</v>
      </c>
      <c r="B61" s="23">
        <v>45395</v>
      </c>
      <c r="C61" s="23">
        <v>45363</v>
      </c>
      <c r="D61" s="9">
        <f t="shared" si="8"/>
        <v>58055.55</v>
      </c>
      <c r="E61" s="9">
        <f t="shared" si="3"/>
        <v>290277.75000000309</v>
      </c>
      <c r="F61" s="9">
        <f t="shared" si="2"/>
        <v>2.4166666666666665</v>
      </c>
      <c r="G61" s="10">
        <f t="shared" si="4"/>
        <v>31</v>
      </c>
      <c r="H61" s="11">
        <f t="shared" si="5"/>
        <v>714.95807465754058</v>
      </c>
      <c r="I61" s="9">
        <f t="shared" si="6"/>
        <v>58770.50807465754</v>
      </c>
      <c r="J61" s="14">
        <f t="shared" si="7"/>
        <v>349048.25807466061</v>
      </c>
    </row>
    <row r="62" spans="1:10" x14ac:dyDescent="0.25">
      <c r="A62" s="50">
        <v>45396</v>
      </c>
      <c r="B62" s="23">
        <v>45425</v>
      </c>
      <c r="C62" s="23">
        <v>45394</v>
      </c>
      <c r="D62" s="9">
        <f t="shared" si="8"/>
        <v>58055.55</v>
      </c>
      <c r="E62" s="9">
        <f t="shared" si="3"/>
        <v>232222.2000000031</v>
      </c>
      <c r="F62" s="9">
        <f t="shared" si="2"/>
        <v>2.4166666666666665</v>
      </c>
      <c r="G62" s="10">
        <f t="shared" si="4"/>
        <v>30</v>
      </c>
      <c r="H62" s="11">
        <f t="shared" si="5"/>
        <v>576.57909246575957</v>
      </c>
      <c r="I62" s="9">
        <f t="shared" si="6"/>
        <v>58632.129092465766</v>
      </c>
      <c r="J62" s="14">
        <f t="shared" si="7"/>
        <v>290854.32909246883</v>
      </c>
    </row>
    <row r="63" spans="1:10" x14ac:dyDescent="0.25">
      <c r="A63" s="50">
        <v>45426</v>
      </c>
      <c r="B63" s="23">
        <v>45456</v>
      </c>
      <c r="C63" s="23">
        <v>45424</v>
      </c>
      <c r="D63" s="9">
        <f t="shared" si="8"/>
        <v>58055.55</v>
      </c>
      <c r="E63" s="9">
        <f t="shared" si="3"/>
        <v>174166.65000000311</v>
      </c>
      <c r="F63" s="9">
        <f t="shared" si="2"/>
        <v>2.4166666666666665</v>
      </c>
      <c r="G63" s="10">
        <f t="shared" si="4"/>
        <v>31</v>
      </c>
      <c r="H63" s="11">
        <f t="shared" si="5"/>
        <v>476.63871643836251</v>
      </c>
      <c r="I63" s="9">
        <f t="shared" si="6"/>
        <v>58532.188716438366</v>
      </c>
      <c r="J63" s="14">
        <f t="shared" si="7"/>
        <v>232698.83871644145</v>
      </c>
    </row>
    <row r="64" spans="1:10" x14ac:dyDescent="0.25">
      <c r="A64" s="50">
        <v>45457</v>
      </c>
      <c r="B64" s="23">
        <v>45486</v>
      </c>
      <c r="C64" s="23">
        <v>45455</v>
      </c>
      <c r="D64" s="9">
        <f t="shared" si="8"/>
        <v>58055.55</v>
      </c>
      <c r="E64" s="9">
        <f t="shared" si="3"/>
        <v>116111.10000000311</v>
      </c>
      <c r="F64" s="9">
        <f t="shared" si="2"/>
        <v>2.4166666666666665</v>
      </c>
      <c r="G64" s="10">
        <f t="shared" si="4"/>
        <v>30</v>
      </c>
      <c r="H64" s="11">
        <f t="shared" si="5"/>
        <v>345.9474554794582</v>
      </c>
      <c r="I64" s="9">
        <f t="shared" si="6"/>
        <v>58401.497455479461</v>
      </c>
      <c r="J64" s="14">
        <f t="shared" si="7"/>
        <v>174512.59745548258</v>
      </c>
    </row>
    <row r="65" spans="1:12" x14ac:dyDescent="0.25">
      <c r="A65" s="50">
        <v>45487</v>
      </c>
      <c r="B65" s="23">
        <v>45517</v>
      </c>
      <c r="C65" s="23">
        <v>45485</v>
      </c>
      <c r="D65" s="9">
        <f t="shared" si="8"/>
        <v>58055.55</v>
      </c>
      <c r="E65" s="9">
        <f t="shared" si="3"/>
        <v>58055.550000003102</v>
      </c>
      <c r="F65" s="9">
        <f t="shared" si="2"/>
        <v>2.4166666666666665</v>
      </c>
      <c r="G65" s="10">
        <f t="shared" si="4"/>
        <v>31</v>
      </c>
      <c r="H65" s="11">
        <f t="shared" si="5"/>
        <v>238.31935821918444</v>
      </c>
      <c r="I65" s="9">
        <f>D65+H65</f>
        <v>58293.869358219185</v>
      </c>
      <c r="J65" s="14">
        <f t="shared" si="7"/>
        <v>116349.41935822229</v>
      </c>
    </row>
    <row r="66" spans="1:12" ht="15.75" thickBot="1" x14ac:dyDescent="0.3">
      <c r="A66" s="50">
        <v>45518</v>
      </c>
      <c r="B66" s="23">
        <v>45548</v>
      </c>
      <c r="C66" s="51">
        <v>45516</v>
      </c>
      <c r="D66" s="52">
        <f t="shared" si="8"/>
        <v>58055.55</v>
      </c>
      <c r="E66" s="52">
        <f t="shared" si="3"/>
        <v>3.0995579436421394E-9</v>
      </c>
      <c r="F66" s="52">
        <f t="shared" si="2"/>
        <v>2.4166666666666665</v>
      </c>
      <c r="G66" s="53">
        <f t="shared" si="4"/>
        <v>31</v>
      </c>
      <c r="H66" s="54">
        <f t="shared" si="5"/>
        <v>119.15967910959539</v>
      </c>
      <c r="I66" s="52">
        <f>D66+H66</f>
        <v>58174.709679109597</v>
      </c>
      <c r="J66" s="55">
        <f>$E65+H66</f>
        <v>58174.709679112697</v>
      </c>
    </row>
    <row r="67" spans="1:12" ht="15.75" thickBot="1" x14ac:dyDescent="0.3">
      <c r="A67" s="33"/>
      <c r="B67" s="34"/>
      <c r="C67" s="35"/>
      <c r="D67" s="36">
        <f>SUM(D7:D66)</f>
        <v>3483332.9999999967</v>
      </c>
      <c r="E67" s="37"/>
      <c r="F67" s="38"/>
      <c r="G67" s="39"/>
      <c r="H67" s="40">
        <f>SUM(H7:H66)</f>
        <v>207172.5556441785</v>
      </c>
      <c r="I67" s="40">
        <f>SUM(I7:I66)</f>
        <v>3690505.5556441783</v>
      </c>
      <c r="J67" s="41"/>
    </row>
    <row r="68" spans="1:12" x14ac:dyDescent="0.25">
      <c r="C68" s="3"/>
      <c r="D68" s="4"/>
      <c r="E68" s="3"/>
      <c r="F68" s="3"/>
      <c r="G68" s="4"/>
      <c r="H68" s="5"/>
      <c r="I68" s="5"/>
      <c r="L68" s="6"/>
    </row>
    <row r="69" spans="1:12" x14ac:dyDescent="0.25">
      <c r="A69" s="21" t="s">
        <v>1</v>
      </c>
      <c r="B69" s="20"/>
      <c r="D69" s="1"/>
      <c r="E69" s="2"/>
      <c r="G69" s="1"/>
      <c r="H69"/>
    </row>
    <row r="70" spans="1:12" x14ac:dyDescent="0.25">
      <c r="A70" s="1"/>
      <c r="B70" s="2"/>
      <c r="D70" s="1"/>
      <c r="E70" s="2"/>
      <c r="G70" s="1"/>
      <c r="H70"/>
    </row>
    <row r="71" spans="1:12" ht="15.75" x14ac:dyDescent="0.25">
      <c r="A71" s="30" t="s">
        <v>2</v>
      </c>
      <c r="B71" s="30"/>
      <c r="C71" s="31"/>
      <c r="D71" s="30"/>
      <c r="E71" s="30"/>
      <c r="F71" s="31"/>
      <c r="G71" s="59" t="s">
        <v>3</v>
      </c>
      <c r="H71" s="59"/>
      <c r="I71" s="59"/>
      <c r="J71" s="59"/>
      <c r="K71" s="1"/>
    </row>
    <row r="72" spans="1:12" ht="15.75" x14ac:dyDescent="0.25">
      <c r="A72" s="31"/>
      <c r="B72" s="32"/>
      <c r="C72" s="31"/>
      <c r="D72" s="31"/>
      <c r="E72" s="32"/>
      <c r="F72" s="31"/>
      <c r="G72" s="31"/>
      <c r="H72" s="32"/>
      <c r="I72" s="31"/>
      <c r="J72" s="32"/>
      <c r="K72" s="1"/>
    </row>
    <row r="73" spans="1:12" ht="15.75" x14ac:dyDescent="0.25">
      <c r="A73" s="31"/>
      <c r="B73" s="32"/>
      <c r="C73" s="31"/>
      <c r="D73" s="31"/>
      <c r="E73" s="32"/>
      <c r="F73" s="31"/>
      <c r="G73" s="31"/>
      <c r="H73" s="32"/>
      <c r="I73" s="31"/>
      <c r="J73" s="32"/>
      <c r="K73" s="1"/>
    </row>
    <row r="74" spans="1:12" ht="15.75" x14ac:dyDescent="0.25">
      <c r="A74" s="30" t="s">
        <v>12</v>
      </c>
      <c r="B74" s="30"/>
      <c r="C74" s="30"/>
      <c r="D74" s="30"/>
      <c r="E74" s="30"/>
      <c r="F74" s="30"/>
      <c r="G74" s="30" t="s">
        <v>11</v>
      </c>
      <c r="H74" s="30"/>
      <c r="I74" s="30"/>
      <c r="J74" s="30"/>
      <c r="K74" s="8"/>
    </row>
  </sheetData>
  <mergeCells count="5">
    <mergeCell ref="A4:B4"/>
    <mergeCell ref="I1:J1"/>
    <mergeCell ref="I71:J71"/>
    <mergeCell ref="A2:J2"/>
    <mergeCell ref="G71:H71"/>
  </mergeCells>
  <pageMargins left="0.64" right="0.15748031496062992" top="0.44" bottom="0.42" header="0.15748031496062992" footer="0.15748031496062992"/>
  <pageSetup paperSize="9" scale="79" fitToHeight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2019-09-05T23:45:58Z</dcterms:modified>
</cp:coreProperties>
</file>